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75" yWindow="1965" windowWidth="19155" windowHeight="11625" activeTab="0"/>
  </bookViews>
  <sheets>
    <sheet name="5.S1 Sensitivity Analysis" sheetId="1" r:id="rId1"/>
    <sheet name="Sensitivity Report" sheetId="2" r:id="rId2"/>
    <sheet name="5.S1h. Sensitivity Analysis ST" sheetId="3" r:id="rId3"/>
  </sheets>
  <externalReferences>
    <externalReference r:id="rId6"/>
    <externalReference r:id="rId7"/>
    <externalReference r:id="rId8"/>
  </externalReferences>
  <definedNames>
    <definedName name="__123Graph_A" localSheetId="0" hidden="1">'[3]Intro'!$M$26:$M$66</definedName>
    <definedName name="__123Graph_A" localSheetId="2" hidden="1">'[3]Intro'!$M$26:$M$66</definedName>
    <definedName name="__123Graph_A" hidden="1">'[2]Intro'!$M$26:$M$66</definedName>
    <definedName name="__123Graph_AFNTPOP" localSheetId="0" hidden="1">'[3]Intro'!$O$86:$O$126</definedName>
    <definedName name="__123Graph_AFNTPOP" localSheetId="2" hidden="1">'[3]Intro'!$O$86:$O$126</definedName>
    <definedName name="__123Graph_AFNTPOP" hidden="1">'[2]Intro'!$O$86:$O$126</definedName>
    <definedName name="__123Graph_AFNTQUE" localSheetId="0" hidden="1">'[3]Intro'!$AJ$65:$AJ$105</definedName>
    <definedName name="__123Graph_AFNTQUE" localSheetId="2" hidden="1">'[3]Intro'!$AJ$65:$AJ$105</definedName>
    <definedName name="__123Graph_AFNTQUE" hidden="1">'[2]Intro'!$AJ$65:$AJ$105</definedName>
    <definedName name="__123Graph_AMMS" localSheetId="0" hidden="1">'[3]Intro'!$M$26:$M$66</definedName>
    <definedName name="__123Graph_AMMS" localSheetId="2" hidden="1">'[3]Intro'!$M$26:$M$66</definedName>
    <definedName name="__123Graph_AMMS" hidden="1">'[2]Intro'!$M$26:$M$66</definedName>
    <definedName name="__123Graph_X" localSheetId="0" hidden="1">'[3]Intro'!$K$26:$K$66</definedName>
    <definedName name="__123Graph_X" localSheetId="2" hidden="1">'[3]Intro'!$K$26:$K$66</definedName>
    <definedName name="__123Graph_X" hidden="1">'[2]Intro'!$K$26:$K$66</definedName>
    <definedName name="__123Graph_XFNTPOP" localSheetId="0" hidden="1">'[3]Intro'!$M$86:$M$126</definedName>
    <definedName name="__123Graph_XFNTPOP" localSheetId="2" hidden="1">'[3]Intro'!$M$86:$M$126</definedName>
    <definedName name="__123Graph_XFNTPOP" hidden="1">'[2]Intro'!$M$86:$M$126</definedName>
    <definedName name="__123Graph_XFNTQUE" localSheetId="0" hidden="1">'[3]Intro'!$AI$65:$AI$105</definedName>
    <definedName name="__123Graph_XFNTQUE" localSheetId="2" hidden="1">'[3]Intro'!$AI$65:$AI$105</definedName>
    <definedName name="__123Graph_XFNTQUE" hidden="1">'[2]Intro'!$AI$65:$AI$105</definedName>
    <definedName name="__123Graph_XMMS" localSheetId="0" hidden="1">'[3]Intro'!$K$26:$K$66</definedName>
    <definedName name="__123Graph_XMMS" localSheetId="2" hidden="1">'[3]Intro'!$K$26:$K$66</definedName>
    <definedName name="__123Graph_XMMS" hidden="1">'[2]Intro'!$K$26:$K$66</definedName>
    <definedName name="ActualForecast">#REF!</definedName>
    <definedName name="AFinish">'[1]Global Oil LP'!$I$5</definedName>
    <definedName name="Alpha">#REF!</definedName>
    <definedName name="anscount" localSheetId="0" hidden="1">18</definedName>
    <definedName name="anscount" localSheetId="2" hidden="1">18</definedName>
    <definedName name="anscount" hidden="1">1</definedName>
    <definedName name="AStart">'[1]Global Oil LP'!$G$5</definedName>
    <definedName name="Available">#REF!</definedName>
    <definedName name="beta">#REF!</definedName>
    <definedName name="BFinish">'[1]Global Oil LP'!$I$6</definedName>
    <definedName name="BillOfMaterials">#REF!</definedName>
    <definedName name="BondFlow">#REF!</definedName>
    <definedName name="BStart">'[1]Global Oil LP'!$G$6</definedName>
    <definedName name="CFinish">'[1]Global Oil LP'!$I$7</definedName>
    <definedName name="CostOfService">#REF!</definedName>
    <definedName name="CostOfWaiting">#REF!</definedName>
    <definedName name="Cs">#REF!</definedName>
    <definedName name="CStart">'[1]Global Oil LP'!$G$7</definedName>
    <definedName name="Cw">#REF!</definedName>
    <definedName name="DFinish">'[1]Global Oil LP'!$I$8</definedName>
    <definedName name="DStart">'[1]Global Oil LP'!$G$8</definedName>
    <definedName name="EFinish">'[1]Global Oil LP'!$I$9</definedName>
    <definedName name="EStart">'[1]Global Oil LP'!$G$9</definedName>
    <definedName name="EstimatedTrend">#REF!</definedName>
    <definedName name="FFinish">'[1]Global Oil LP'!$I$10</definedName>
    <definedName name="Forecast">#REF!</definedName>
    <definedName name="ForecastingError">#REF!</definedName>
    <definedName name="FStart">'[1]Global Oil LP'!$G$10</definedName>
    <definedName name="GFinish">'[1]Global Oil LP'!$I$11</definedName>
    <definedName name="GStart">'[1]Global Oil LP'!$G$11</definedName>
    <definedName name="HFinish">'[1]Global Oil LP'!$I$12</definedName>
    <definedName name="HStart">'[1]Global Oil LP'!$G$12</definedName>
    <definedName name="IFinish">'[1]Global Oil LP'!$I$13</definedName>
    <definedName name="InitialEstimate">#REF!</definedName>
    <definedName name="InitialEstimateAverage">#REF!</definedName>
    <definedName name="InitialEstimateTrend">#REF!</definedName>
    <definedName name="InitialInvestment">#REF!</definedName>
    <definedName name="InitialTrend">#REF!</definedName>
    <definedName name="IStart">'[1]Global Oil LP'!$G$13</definedName>
    <definedName name="L">#REF!</definedName>
    <definedName name="Lambda">#REF!</definedName>
    <definedName name="LatestTrend">#REF!</definedName>
    <definedName name="limcount" hidden="1">1</definedName>
    <definedName name="Lq">#REF!</definedName>
    <definedName name="MAD">#REF!</definedName>
    <definedName name="MinimizeCosts">FALSE</definedName>
    <definedName name="MinimumBalance">#REF!</definedName>
    <definedName name="MinimumRequiredBalance">#REF!</definedName>
    <definedName name="MoneyMarketBalance">#REF!</definedName>
    <definedName name="MoneyMarketInterest">#REF!</definedName>
    <definedName name="MoneyMarketRate">#REF!</definedName>
    <definedName name="MSE">#REF!</definedName>
    <definedName name="Mu">#REF!</definedName>
    <definedName name="n">#REF!</definedName>
    <definedName name="NumberOfPeriods">#REF!</definedName>
    <definedName name="P0">#REF!</definedName>
    <definedName name="PensionFlow">#REF!</definedName>
    <definedName name="Pn">#REF!</definedName>
    <definedName name="ProductionQuantity">#REF!</definedName>
    <definedName name="Profit">#REF!</definedName>
    <definedName name="Rho">#REF!</definedName>
    <definedName name="RT">#REF!</definedName>
    <definedName name="s">#REF!</definedName>
    <definedName name="SeasonalFactor">#REF!</definedName>
    <definedName name="SeasonallyAdjustedForecast">#REF!</definedName>
    <definedName name="SeasonallyAdjustedValue">#REF!</definedName>
    <definedName name="sencount" localSheetId="0" hidden="1">4</definedName>
    <definedName name="sencount" localSheetId="2" hidden="1">4</definedName>
    <definedName name="sencount" hidden="1">3</definedName>
    <definedName name="sencount2" hidden="1">3</definedName>
    <definedName name="solver_adj" localSheetId="0" hidden="1">'5.S1 Sensitivity Analysis'!$C$12:$E$12</definedName>
    <definedName name="solver_adj" localSheetId="2" hidden="1">'5.S1h. Sensitivity Analysis ST'!$C$12:$E$12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hs1" localSheetId="0" hidden="1">'5.S1 Sensitivity Analysis'!$F$7:$F$9</definedName>
    <definedName name="solver_lhs1" localSheetId="2" hidden="1">'5.S1h. Sensitivity Analysis ST'!$F$7:$F$9</definedName>
    <definedName name="solver_lhs2" localSheetId="0" hidden="1">'5.S1 Sensitivity Analysis'!$E$12</definedName>
    <definedName name="solver_lhs2" localSheetId="2" hidden="1">'5.S1h. Sensitivity Analysis ST'!$E$12</definedName>
    <definedName name="solver_lin" localSheetId="0" hidden="1">1</definedName>
    <definedName name="solver_lin" localSheetId="2" hidden="1">1</definedName>
    <definedName name="solver_neg" localSheetId="0" hidden="1">1</definedName>
    <definedName name="solver_neg" localSheetId="2" hidden="1">1</definedName>
    <definedName name="solver_num" localSheetId="0" hidden="1">1</definedName>
    <definedName name="solver_num" localSheetId="2" hidden="1">1</definedName>
    <definedName name="solver_nwt" localSheetId="0" hidden="1">1</definedName>
    <definedName name="solver_nwt" localSheetId="2" hidden="1">1</definedName>
    <definedName name="solver_opt" localSheetId="0" hidden="1">'5.S1 Sensitivity Analysis'!$H$12</definedName>
    <definedName name="solver_opt" localSheetId="2" hidden="1">'5.S1h. Sensitivity Analysis ST'!$H$12</definedName>
    <definedName name="solver_pre" localSheetId="0" hidden="1">0.000001</definedName>
    <definedName name="solver_pre" localSheetId="2" hidden="1">0.000001</definedName>
    <definedName name="solver_rel1" localSheetId="0" hidden="1">1</definedName>
    <definedName name="solver_rel1" localSheetId="2" hidden="1">1</definedName>
    <definedName name="solver_rel2" localSheetId="0" hidden="1">3</definedName>
    <definedName name="solver_rel2" localSheetId="2" hidden="1">3</definedName>
    <definedName name="solver_rhs1" localSheetId="0" hidden="1">'5.S1 Sensitivity Analysis'!$H$7:$H$9</definedName>
    <definedName name="solver_rhs1" localSheetId="2" hidden="1">'5.S1h. Sensitivity Analysis ST'!$H$7:$H$9</definedName>
    <definedName name="solver_rhs2" localSheetId="0" hidden="1">'5.S1 Sensitivity Analysis'!$E$14</definedName>
    <definedName name="solver_rhs2" localSheetId="2" hidden="1">'5.S1h. Sensitivity Analysis ST'!$E$14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1</definedName>
    <definedName name="solver_typ" localSheetId="2" hidden="1">1</definedName>
    <definedName name="solver_val" localSheetId="0" hidden="1">0</definedName>
    <definedName name="solver_val" localSheetId="2" hidden="1">0</definedName>
    <definedName name="Time1">#REF!</definedName>
    <definedName name="Time2">#REF!</definedName>
    <definedName name="TotalCost">#REF!</definedName>
    <definedName name="TotalProfit">#REF!</definedName>
    <definedName name="TotalUsed">#REF!</definedName>
    <definedName name="TreeData">#REF!</definedName>
    <definedName name="TreeDiagBase">#REF!</definedName>
    <definedName name="TreeDiagram">#REF!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TrueValue">#REF!</definedName>
    <definedName name="TypeOfSeasonality">#REF!</definedName>
    <definedName name="units">#REF!</definedName>
    <definedName name="UnitsPurchased">#REF!</definedName>
    <definedName name="UseExpUtility">FALSE</definedName>
    <definedName name="W">#REF!</definedName>
    <definedName name="Wq">#REF!</definedName>
  </definedNames>
  <calcPr fullCalcOnLoad="1"/>
</workbook>
</file>

<file path=xl/sharedStrings.xml><?xml version="1.0" encoding="utf-8"?>
<sst xmlns="http://schemas.openxmlformats.org/spreadsheetml/2006/main" count="91" uniqueCount="52">
  <si>
    <t>Used</t>
  </si>
  <si>
    <t>Report Created: 11/29/2005 2:37:54 PM</t>
  </si>
  <si>
    <t>Adjustable Cells</t>
  </si>
  <si>
    <t>Cell</t>
  </si>
  <si>
    <t>Name</t>
  </si>
  <si>
    <t>Final</t>
  </si>
  <si>
    <t>Value</t>
  </si>
  <si>
    <t>Reduced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</si>
  <si>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</si>
  <si>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</si>
  <si>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</si>
  <si>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</si>
  <si>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</si>
  <si>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</si>
  <si>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</si>
  <si>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</si>
  <si>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</si>
  <si>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</si>
  <si>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$C$12</t>
  </si>
  <si>
    <t>Production Tables</t>
  </si>
  <si>
    <t>$D$12</t>
  </si>
  <si>
    <t>Production Chairs</t>
  </si>
  <si>
    <t>$E$12</t>
  </si>
  <si>
    <t>Production Bookcases</t>
  </si>
  <si>
    <t>$F$7</t>
  </si>
  <si>
    <t>Assembly (minutes) Used</t>
  </si>
  <si>
    <t>$F$8</t>
  </si>
  <si>
    <t>Total</t>
  </si>
  <si>
    <t>Cost</t>
  </si>
  <si>
    <t>&lt;=</t>
  </si>
  <si>
    <t>Production</t>
  </si>
  <si>
    <t>Total Profit</t>
  </si>
  <si>
    <t>Tables</t>
  </si>
  <si>
    <t>Chairs</t>
  </si>
  <si>
    <t>Bookcases</t>
  </si>
  <si>
    <t>Unit Profit</t>
  </si>
  <si>
    <t>Resource Required per Unit</t>
  </si>
  <si>
    <t>Assembly (minutes)</t>
  </si>
  <si>
    <t>Finishing (minutes)</t>
  </si>
  <si>
    <t>Wood (pounds)</t>
  </si>
  <si>
    <t>Stickley Furniture</t>
  </si>
  <si>
    <t>Microsoft Excel 11.2 Sensitivity Report</t>
  </si>
  <si>
    <t>Worksheet: [Answers.xls]5. Sensitivity Analysis</t>
  </si>
  <si>
    <t>Finishing (minutes) Used</t>
  </si>
  <si>
    <t>$F$9</t>
  </si>
  <si>
    <t>Wood (pounds) Used</t>
  </si>
  <si>
    <t>Original</t>
  </si>
  <si>
    <t>Extra</t>
  </si>
  <si>
    <t>Total Extra</t>
  </si>
  <si>
    <t>Extra to Assembly</t>
  </si>
  <si>
    <t>Extra to Finishing</t>
  </si>
  <si>
    <t>Available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</si>
</sst>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&quot;$&quot;#,##0.00"/>
    <numFmt numFmtId="171" formatCode="&quot;$&quot;#,##0"/>
    <numFmt numFmtId="172" formatCode="0.0000"/>
    <numFmt numFmtId="173" formatCode="0.000"/>
    <numFmt numFmtId="174" formatCode="0.000000"/>
    <numFmt numFmtId="175" formatCode="0.00000"/>
    <numFmt numFmtId="176" formatCode="&quot;$&quot;#,##0.0"/>
    <numFmt numFmtId="177" formatCode="0.0000000"/>
    <numFmt numFmtId="178" formatCode="0.0E+00"/>
    <numFmt numFmtId="179" formatCode="0E+00"/>
    <numFmt numFmtId="180" formatCode="0.000E+00"/>
    <numFmt numFmtId="181" formatCode="#,##0.0"/>
    <numFmt numFmtId="182" formatCode="0.00000000"/>
    <numFmt numFmtId="183" formatCode="General_)"/>
    <numFmt numFmtId="184" formatCode="0.0000_)"/>
    <numFmt numFmtId="185" formatCode="&quot;+&quot;&quot;$&quot;#,##0.00;&quot;-&quot;&quot;$&quot;#,##0.00;&quot;$&quot;0.00"/>
    <numFmt numFmtId="186" formatCode="&quot;+&quot;&quot;$&quot;#,##0;&quot;-&quot;&quot;$&quot;#,##0;&quot;$&quot;0"/>
    <numFmt numFmtId="187" formatCode="0.0000E+00;\&#10;"/>
    <numFmt numFmtId="188" formatCode="0.0000E+00;\槼"/>
    <numFmt numFmtId="189" formatCode="0.000E+00;\槼"/>
    <numFmt numFmtId="190" formatCode="0.00E+00;\槼"/>
    <numFmt numFmtId="191" formatCode="0.000000000"/>
    <numFmt numFmtId="192" formatCode="00000"/>
    <numFmt numFmtId="193" formatCode="0;\-0;;@"/>
    <numFmt numFmtId="194" formatCode="&quot;$&quot;0"/>
    <numFmt numFmtId="195" formatCode="&quot;$&quot;0.0"/>
    <numFmt numFmtId="196" formatCode="*0.00"/>
    <numFmt numFmtId="197" formatCode="&quot;$&quot;0.00"/>
    <numFmt numFmtId="198" formatCode="0.0000000000"/>
    <numFmt numFmtId="199" formatCode="0.00000000000"/>
    <numFmt numFmtId="200" formatCode="0.0000E+00"/>
    <numFmt numFmtId="201" formatCode="_(&quot;$&quot;* #,##0.000_);_(&quot;$&quot;* \(#,##0.000\);_(&quot;$&quot;* &quot;-&quot;??_);_(@_)"/>
    <numFmt numFmtId="202" formatCode="0_)"/>
    <numFmt numFmtId="203" formatCode="0.00_)"/>
    <numFmt numFmtId="204" formatCode="&quot;$&quot;#,##0.000_);\(&quot;$&quot;#,##0.000\)"/>
    <numFmt numFmtId="205" formatCode="&quot;$&quot;#,##0.0_);[Red]\(&quot;$&quot;#,##0.0\)"/>
    <numFmt numFmtId="206" formatCode="&quot;$&quot;#,##0.0_);\(&quot;$&quot;#,##0.0\)"/>
    <numFmt numFmtId="207" formatCode="0.000000000000"/>
    <numFmt numFmtId="208" formatCode="0.00000000000000%"/>
    <numFmt numFmtId="209" formatCode="0.00000000000000"/>
    <numFmt numFmtId="210" formatCode="0.0000000000000"/>
    <numFmt numFmtId="211" formatCode="&quot;$&quot;#,##0.000"/>
    <numFmt numFmtId="212" formatCode="&quot;$&quot;#,##0.0000"/>
    <numFmt numFmtId="213" formatCode="0.0E+00;\വ"/>
    <numFmt numFmtId="214" formatCode="0.00E+00;\വ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8"/>
      <color indexed="36"/>
      <name val=""/>
      <family val="0"/>
    </font>
    <font>
      <u val="single"/>
      <sz val="8"/>
      <color indexed="12"/>
      <name val=""/>
      <family val="0"/>
    </font>
    <font>
      <b/>
      <sz val="12"/>
      <name val="Verdana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Verdana"/>
      <family val="0"/>
    </font>
    <font>
      <sz val="9"/>
      <name val="Verdan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sz val="8"/>
      <name val=""/>
      <family val="0"/>
    </font>
    <font>
      <sz val="10"/>
      <name val="MS Sans Serif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b/>
      <sz val="9"/>
      <color indexed="18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6" fillId="4" borderId="2" applyNumberFormat="0" applyFont="0" applyAlignment="0" applyProtection="0"/>
  </cellStyleXfs>
  <cellXfs count="32">
    <xf numFmtId="0" fontId="0" fillId="0" borderId="0" xfId="0" applyAlignment="1">
      <alignment/>
    </xf>
    <xf numFmtId="0" fontId="8" fillId="0" borderId="0" xfId="23" applyFont="1" applyAlignment="1">
      <alignment horizontal="center"/>
      <protection/>
    </xf>
    <xf numFmtId="0" fontId="8" fillId="0" borderId="0" xfId="23" applyFont="1" applyAlignment="1">
      <alignment horizontal="right"/>
      <protection/>
    </xf>
    <xf numFmtId="171" fontId="8" fillId="3" borderId="0" xfId="23" applyNumberFormat="1" applyFont="1" applyFill="1" applyAlignment="1">
      <alignment horizontal="center"/>
      <protection/>
    </xf>
    <xf numFmtId="0" fontId="8" fillId="3" borderId="0" xfId="23" applyFont="1" applyFill="1" applyAlignment="1">
      <alignment horizontal="center"/>
      <protection/>
    </xf>
    <xf numFmtId="3" fontId="8" fillId="0" borderId="0" xfId="23" applyNumberFormat="1" applyFont="1" applyAlignment="1">
      <alignment horizontal="center"/>
      <protection/>
    </xf>
    <xf numFmtId="3" fontId="8" fillId="3" borderId="0" xfId="23" applyNumberFormat="1" applyFont="1" applyFill="1" applyAlignment="1">
      <alignment horizontal="center"/>
      <protection/>
    </xf>
    <xf numFmtId="0" fontId="8" fillId="2" borderId="3" xfId="23" applyNumberFormat="1" applyFont="1" applyFill="1" applyBorder="1" applyAlignment="1">
      <alignment horizontal="center"/>
      <protection/>
    </xf>
    <xf numFmtId="0" fontId="8" fillId="2" borderId="4" xfId="23" applyNumberFormat="1" applyFont="1" applyFill="1" applyBorder="1" applyAlignment="1">
      <alignment horizontal="center"/>
      <protection/>
    </xf>
    <xf numFmtId="0" fontId="8" fillId="2" borderId="5" xfId="23" applyNumberFormat="1" applyFont="1" applyFill="1" applyBorder="1" applyAlignment="1">
      <alignment horizontal="center"/>
      <protection/>
    </xf>
    <xf numFmtId="171" fontId="8" fillId="4" borderId="2" xfId="23" applyNumberFormat="1" applyFont="1" applyFill="1" applyBorder="1" applyAlignment="1">
      <alignment horizontal="center"/>
      <protection/>
    </xf>
    <xf numFmtId="0" fontId="8" fillId="0" borderId="0" xfId="23" applyFont="1" applyFill="1" applyAlignment="1">
      <alignment horizontal="center"/>
      <protection/>
    </xf>
    <xf numFmtId="0" fontId="8" fillId="0" borderId="0" xfId="23" applyFont="1" applyFill="1" applyAlignment="1">
      <alignment horizontal="right"/>
      <protection/>
    </xf>
    <xf numFmtId="170" fontId="8" fillId="0" borderId="0" xfId="23" applyNumberFormat="1" applyFont="1" applyAlignment="1">
      <alignment horizontal="center"/>
      <protection/>
    </xf>
    <xf numFmtId="0" fontId="7" fillId="0" borderId="0" xfId="23" applyFont="1" applyAlignment="1">
      <alignment horizontal="left"/>
      <protection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3" fontId="0" fillId="0" borderId="6" xfId="0" applyNumberFormat="1" applyFill="1" applyBorder="1" applyAlignment="1">
      <alignment horizontal="center"/>
    </xf>
    <xf numFmtId="171" fontId="8" fillId="0" borderId="0" xfId="23" applyNumberFormat="1" applyFont="1" applyAlignment="1">
      <alignment horizontal="center"/>
      <protection/>
    </xf>
    <xf numFmtId="0" fontId="8" fillId="0" borderId="0" xfId="23" applyNumberFormat="1" applyFont="1" applyAlignment="1">
      <alignment horizontal="center"/>
      <protection/>
    </xf>
    <xf numFmtId="4" fontId="0" fillId="0" borderId="6" xfId="0" applyNumberFormat="1" applyFill="1" applyBorder="1" applyAlignment="1">
      <alignment horizontal="center"/>
    </xf>
    <xf numFmtId="5" fontId="8" fillId="0" borderId="0" xfId="23" applyNumberFormat="1" applyFont="1" applyAlignment="1">
      <alignment horizontal="center"/>
      <protection/>
    </xf>
  </cellXfs>
  <cellStyles count="12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Normal_Final Solution.xls" xfId="23"/>
    <cellStyle name="Percent" xfId="24"/>
    <cellStyle name="Target Cel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khillier\Documents\Mark\Teaching\Class%20Notes\MS7/10.%20Nonlinear%20Programming\Nonlin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%20Mark\QM501Y\Class%20Notes\18%20Queueing%20Applications\Q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B%20Documents\Mark\Teaching\QM551\2003\Problem%20Sets\3.%20Integer%20&amp;%20Nonlinear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P Example"/>
      <sheetName val="NLP Solver Table"/>
      <sheetName val="Portfolio"/>
      <sheetName val="Portfolio Solver Table"/>
      <sheetName val="Portfolio Alternative"/>
      <sheetName val="Portfolio 2"/>
      <sheetName val="Portfolio 2 Solver Table"/>
      <sheetName val="Outdoor Furniture NLP"/>
      <sheetName val="Outdoor Separable"/>
      <sheetName val="Advertising NLP"/>
      <sheetName val="Advertising vs. Sales"/>
      <sheetName val="Approximation"/>
      <sheetName val="Advertising Separable"/>
      <sheetName val="Global Oil"/>
      <sheetName val="Global Oil LP"/>
      <sheetName val="Global Oil with Crashing"/>
      <sheetName val="Global Oil with Crashing 2"/>
      <sheetName val="Demand Functions"/>
      <sheetName val="Pricing Model"/>
      <sheetName val="Profit vs. Price "/>
      <sheetName val="Pricing Model (CE)"/>
      <sheetName val="Airline Demand"/>
      <sheetName val="Airline Pricing Model"/>
      <sheetName val="Airline Pricing (Uniform Price)"/>
    </sheetNames>
    <sheetDataSet>
      <sheetData sheetId="14">
        <row r="5">
          <cell r="G5">
            <v>0</v>
          </cell>
          <cell r="I5">
            <v>21</v>
          </cell>
        </row>
        <row r="6">
          <cell r="G6">
            <v>0</v>
          </cell>
          <cell r="I6">
            <v>25</v>
          </cell>
        </row>
        <row r="7">
          <cell r="G7">
            <v>25</v>
          </cell>
          <cell r="I7">
            <v>45</v>
          </cell>
        </row>
        <row r="8">
          <cell r="G8">
            <v>45</v>
          </cell>
          <cell r="I8">
            <v>73</v>
          </cell>
        </row>
        <row r="9">
          <cell r="G9">
            <v>73</v>
          </cell>
          <cell r="I9">
            <v>121</v>
          </cell>
        </row>
        <row r="10">
          <cell r="G10">
            <v>45</v>
          </cell>
          <cell r="I10">
            <v>57</v>
          </cell>
        </row>
        <row r="11">
          <cell r="G11">
            <v>57</v>
          </cell>
          <cell r="I11">
            <v>82</v>
          </cell>
        </row>
        <row r="12">
          <cell r="G12">
            <v>57</v>
          </cell>
          <cell r="I12">
            <v>85</v>
          </cell>
        </row>
        <row r="13">
          <cell r="G13">
            <v>121</v>
          </cell>
          <cell r="I13">
            <v>136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7.875" style="2" bestFit="1" customWidth="1"/>
    <col min="3" max="5" width="11.75390625" style="1" customWidth="1"/>
    <col min="6" max="6" width="9.00390625" style="1" customWidth="1"/>
    <col min="7" max="7" width="4.00390625" style="1" customWidth="1"/>
    <col min="8" max="8" width="12.125" style="1" customWidth="1"/>
    <col min="9" max="9" width="12.25390625" style="1" customWidth="1"/>
    <col min="10" max="16384" width="12.375" style="1" customWidth="1"/>
  </cols>
  <sheetData>
    <row r="1" ht="15.75">
      <c r="A1" s="14" t="s">
        <v>40</v>
      </c>
    </row>
    <row r="3" spans="3:5" ht="12">
      <c r="C3" s="1" t="s">
        <v>32</v>
      </c>
      <c r="D3" s="1" t="s">
        <v>33</v>
      </c>
      <c r="E3" s="1" t="s">
        <v>34</v>
      </c>
    </row>
    <row r="4" spans="2:5" ht="12">
      <c r="B4" s="2" t="s">
        <v>35</v>
      </c>
      <c r="C4" s="3">
        <v>360</v>
      </c>
      <c r="D4" s="3">
        <v>125</v>
      </c>
      <c r="E4" s="3">
        <v>300</v>
      </c>
    </row>
    <row r="6" spans="4:8" ht="12">
      <c r="D6" s="1" t="s">
        <v>36</v>
      </c>
      <c r="F6" s="1" t="s">
        <v>0</v>
      </c>
      <c r="H6" s="1" t="s">
        <v>51</v>
      </c>
    </row>
    <row r="7" spans="2:8" ht="12">
      <c r="B7" s="2" t="s">
        <v>37</v>
      </c>
      <c r="C7" s="4">
        <v>80</v>
      </c>
      <c r="D7" s="4">
        <v>40</v>
      </c>
      <c r="E7" s="4">
        <v>50</v>
      </c>
      <c r="F7" s="5">
        <f>SUMPRODUCT(C7:E7,$C$12:$E$12)</f>
        <v>8100</v>
      </c>
      <c r="G7" s="1" t="s">
        <v>29</v>
      </c>
      <c r="H7" s="6">
        <v>8100</v>
      </c>
    </row>
    <row r="8" spans="2:8" ht="12">
      <c r="B8" s="2" t="s">
        <v>38</v>
      </c>
      <c r="C8" s="4">
        <v>30</v>
      </c>
      <c r="D8" s="4">
        <v>20</v>
      </c>
      <c r="E8" s="4">
        <v>30</v>
      </c>
      <c r="F8" s="5">
        <f>SUMPRODUCT(C8:E8,$C$12:$E$12)</f>
        <v>4500</v>
      </c>
      <c r="G8" s="1" t="s">
        <v>29</v>
      </c>
      <c r="H8" s="6">
        <v>4500</v>
      </c>
    </row>
    <row r="9" spans="2:8" ht="12">
      <c r="B9" s="2" t="s">
        <v>39</v>
      </c>
      <c r="C9" s="4">
        <v>80</v>
      </c>
      <c r="D9" s="4">
        <v>10</v>
      </c>
      <c r="E9" s="4">
        <v>50</v>
      </c>
      <c r="F9" s="5">
        <f>SUMPRODUCT(C9:E9,$C$12:$E$12)</f>
        <v>8100</v>
      </c>
      <c r="G9" s="1" t="s">
        <v>29</v>
      </c>
      <c r="H9" s="6">
        <v>9000</v>
      </c>
    </row>
    <row r="11" spans="3:8" ht="12.75" thickBot="1">
      <c r="C11" s="1" t="s">
        <v>32</v>
      </c>
      <c r="D11" s="1" t="s">
        <v>33</v>
      </c>
      <c r="E11" s="1" t="s">
        <v>34</v>
      </c>
      <c r="H11" s="1" t="s">
        <v>31</v>
      </c>
    </row>
    <row r="12" spans="2:8" ht="12.75" thickBot="1">
      <c r="B12" s="2" t="s">
        <v>30</v>
      </c>
      <c r="C12" s="7">
        <v>20</v>
      </c>
      <c r="D12" s="8">
        <v>0</v>
      </c>
      <c r="E12" s="9">
        <v>130</v>
      </c>
      <c r="H12" s="10">
        <f>SUMPRODUCT(C4:E4,C12:E12)</f>
        <v>46200</v>
      </c>
    </row>
    <row r="13" spans="4:5" ht="12">
      <c r="D13" s="11"/>
      <c r="E13" s="11"/>
    </row>
    <row r="14" spans="4:5" ht="12">
      <c r="D14" s="12"/>
      <c r="E14" s="11"/>
    </row>
    <row r="17" spans="3:5" ht="12">
      <c r="C17" s="13"/>
      <c r="D17" s="13"/>
      <c r="E17" s="13"/>
    </row>
  </sheetData>
  <printOptions gridLines="1" headings="1"/>
  <pageMargins left="0.75" right="0.75" top="1" bottom="1" header="0.5" footer="0.5"/>
  <pageSetup fitToHeight="1" fitToWidth="1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A1" sqref="A1"/>
    </sheetView>
  </sheetViews>
  <sheetFormatPr defaultColWidth="9.00390625" defaultRowHeight="12"/>
  <cols>
    <col min="1" max="1" width="2.25390625" style="0" customWidth="1"/>
    <col min="2" max="2" width="6.125" style="0" bestFit="1" customWidth="1"/>
    <col min="3" max="3" width="21.75390625" style="0" customWidth="1"/>
    <col min="4" max="4" width="5.875" style="0" bestFit="1" customWidth="1"/>
    <col min="5" max="5" width="10.75390625" style="0" customWidth="1"/>
    <col min="6" max="6" width="8.875" style="0" customWidth="1"/>
    <col min="7" max="7" width="10.25390625" style="0" customWidth="1"/>
    <col min="8" max="8" width="8.00390625" style="0" customWidth="1"/>
    <col min="9" max="16384" width="11.375" style="0" customWidth="1"/>
  </cols>
  <sheetData>
    <row r="1" ht="12">
      <c r="A1" s="15" t="s">
        <v>41</v>
      </c>
    </row>
    <row r="2" ht="12">
      <c r="A2" s="15" t="s">
        <v>42</v>
      </c>
    </row>
    <row r="3" ht="12">
      <c r="A3" s="15" t="s">
        <v>1</v>
      </c>
    </row>
    <row r="6" ht="12.75" thickBot="1">
      <c r="A6" t="s">
        <v>2</v>
      </c>
    </row>
    <row r="7" spans="2:8" ht="12">
      <c r="B7" s="18"/>
      <c r="C7" s="18"/>
      <c r="D7" s="18" t="s">
        <v>5</v>
      </c>
      <c r="E7" s="18" t="s">
        <v>7</v>
      </c>
      <c r="F7" s="18" t="s">
        <v>8</v>
      </c>
      <c r="G7" s="18" t="s">
        <v>10</v>
      </c>
      <c r="H7" s="18" t="s">
        <v>10</v>
      </c>
    </row>
    <row r="8" spans="2:8" ht="12.75" thickBot="1">
      <c r="B8" s="19" t="s">
        <v>3</v>
      </c>
      <c r="C8" s="19" t="s">
        <v>4</v>
      </c>
      <c r="D8" s="19" t="s">
        <v>6</v>
      </c>
      <c r="E8" s="19" t="s">
        <v>28</v>
      </c>
      <c r="F8" s="19" t="s">
        <v>9</v>
      </c>
      <c r="G8" s="19" t="s">
        <v>11</v>
      </c>
      <c r="H8" s="19" t="s">
        <v>12</v>
      </c>
    </row>
    <row r="9" spans="2:8" ht="12">
      <c r="B9" s="16" t="s">
        <v>18</v>
      </c>
      <c r="C9" s="16" t="s">
        <v>19</v>
      </c>
      <c r="D9" s="20">
        <v>20</v>
      </c>
      <c r="E9" s="20">
        <v>0</v>
      </c>
      <c r="F9" s="21">
        <v>360.0000000005821</v>
      </c>
      <c r="G9" s="21">
        <v>119.99999999875757</v>
      </c>
      <c r="H9" s="21">
        <v>60.00000000326855</v>
      </c>
    </row>
    <row r="10" spans="2:8" ht="12">
      <c r="B10" s="16" t="s">
        <v>20</v>
      </c>
      <c r="C10" s="16" t="s">
        <v>21</v>
      </c>
      <c r="D10" s="20">
        <v>0</v>
      </c>
      <c r="E10" s="27">
        <v>-88.33333333664774</v>
      </c>
      <c r="F10" s="21">
        <v>125</v>
      </c>
      <c r="G10" s="27">
        <v>88.33333333664774</v>
      </c>
      <c r="H10" s="21">
        <v>1E+30</v>
      </c>
    </row>
    <row r="11" spans="2:8" ht="12.75" thickBot="1">
      <c r="B11" s="17" t="s">
        <v>22</v>
      </c>
      <c r="C11" s="17" t="s">
        <v>23</v>
      </c>
      <c r="D11" s="22">
        <v>130</v>
      </c>
      <c r="E11" s="22">
        <v>0</v>
      </c>
      <c r="F11" s="23">
        <v>300.0000000001119</v>
      </c>
      <c r="G11" s="23">
        <v>60.00000000382823</v>
      </c>
      <c r="H11" s="23">
        <v>74.99999999935464</v>
      </c>
    </row>
    <row r="12" spans="4:8" ht="12">
      <c r="D12" s="24"/>
      <c r="E12" s="24"/>
      <c r="F12" s="24"/>
      <c r="G12" s="24"/>
      <c r="H12" s="24"/>
    </row>
    <row r="13" spans="1:8" ht="12.75" thickBot="1">
      <c r="A13" t="s">
        <v>13</v>
      </c>
      <c r="D13" s="24"/>
      <c r="E13" s="24"/>
      <c r="F13" s="24"/>
      <c r="G13" s="24"/>
      <c r="H13" s="24"/>
    </row>
    <row r="14" spans="2:8" ht="12">
      <c r="B14" s="18"/>
      <c r="C14" s="18"/>
      <c r="D14" s="18" t="s">
        <v>5</v>
      </c>
      <c r="E14" s="18" t="s">
        <v>14</v>
      </c>
      <c r="F14" s="18" t="s">
        <v>16</v>
      </c>
      <c r="G14" s="18" t="s">
        <v>10</v>
      </c>
      <c r="H14" s="18" t="s">
        <v>10</v>
      </c>
    </row>
    <row r="15" spans="2:8" ht="12.75" thickBot="1">
      <c r="B15" s="19" t="s">
        <v>3</v>
      </c>
      <c r="C15" s="19" t="s">
        <v>4</v>
      </c>
      <c r="D15" s="19" t="s">
        <v>6</v>
      </c>
      <c r="E15" s="19" t="s">
        <v>15</v>
      </c>
      <c r="F15" s="19" t="s">
        <v>17</v>
      </c>
      <c r="G15" s="19" t="s">
        <v>11</v>
      </c>
      <c r="H15" s="19" t="s">
        <v>12</v>
      </c>
    </row>
    <row r="16" spans="2:8" ht="12">
      <c r="B16" s="16" t="s">
        <v>24</v>
      </c>
      <c r="C16" s="16" t="s">
        <v>25</v>
      </c>
      <c r="D16" s="25">
        <v>8100</v>
      </c>
      <c r="E16" s="25">
        <v>2.0000000000855067</v>
      </c>
      <c r="F16" s="21">
        <v>8100</v>
      </c>
      <c r="G16" s="21">
        <v>900.0000000000007</v>
      </c>
      <c r="H16" s="21">
        <v>600.0000000070344</v>
      </c>
    </row>
    <row r="17" spans="2:8" ht="12">
      <c r="B17" s="16" t="s">
        <v>26</v>
      </c>
      <c r="C17" s="16" t="s">
        <v>43</v>
      </c>
      <c r="D17" s="25">
        <v>4500</v>
      </c>
      <c r="E17" s="30">
        <v>6.666666666519492</v>
      </c>
      <c r="F17" s="21">
        <v>4500</v>
      </c>
      <c r="G17" s="21">
        <v>360.0000000042206</v>
      </c>
      <c r="H17" s="21">
        <v>1462.5000000197015</v>
      </c>
    </row>
    <row r="18" spans="2:8" ht="12.75" thickBot="1">
      <c r="B18" s="17" t="s">
        <v>44</v>
      </c>
      <c r="C18" s="17" t="s">
        <v>45</v>
      </c>
      <c r="D18" s="26">
        <v>8100</v>
      </c>
      <c r="E18" s="26">
        <v>0</v>
      </c>
      <c r="F18" s="23">
        <v>9000</v>
      </c>
      <c r="G18" s="23">
        <v>1E+30</v>
      </c>
      <c r="H18" s="23">
        <v>900</v>
      </c>
    </row>
  </sheetData>
  <printOptions gridLines="1" headings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7.875" style="2" bestFit="1" customWidth="1"/>
    <col min="3" max="3" width="13.00390625" style="1" customWidth="1"/>
    <col min="4" max="5" width="11.75390625" style="1" customWidth="1"/>
    <col min="6" max="6" width="9.00390625" style="1" customWidth="1"/>
    <col min="7" max="7" width="9.25390625" style="1" customWidth="1"/>
    <col min="8" max="8" width="12.125" style="1" customWidth="1"/>
    <col min="9" max="9" width="12.25390625" style="1" customWidth="1"/>
    <col min="10" max="16384" width="12.375" style="1" customWidth="1"/>
  </cols>
  <sheetData>
    <row r="1" ht="15.75">
      <c r="A1" s="14" t="s">
        <v>40</v>
      </c>
    </row>
    <row r="2" ht="12">
      <c r="J2" s="1" t="s">
        <v>48</v>
      </c>
    </row>
    <row r="3" spans="3:10" ht="12">
      <c r="C3" s="1" t="s">
        <v>32</v>
      </c>
      <c r="D3" s="1" t="s">
        <v>33</v>
      </c>
      <c r="E3" s="1" t="s">
        <v>34</v>
      </c>
      <c r="J3" s="4">
        <v>480</v>
      </c>
    </row>
    <row r="4" spans="2:5" ht="12">
      <c r="B4" s="2" t="s">
        <v>35</v>
      </c>
      <c r="C4" s="3">
        <v>360</v>
      </c>
      <c r="D4" s="3">
        <v>125</v>
      </c>
      <c r="E4" s="3">
        <v>300</v>
      </c>
    </row>
    <row r="5" spans="8:10" ht="12">
      <c r="H5" s="1" t="s">
        <v>27</v>
      </c>
      <c r="I5" s="1" t="s">
        <v>46</v>
      </c>
      <c r="J5" s="1" t="s">
        <v>47</v>
      </c>
    </row>
    <row r="6" spans="4:10" ht="12">
      <c r="D6" s="1" t="s">
        <v>36</v>
      </c>
      <c r="F6" s="1" t="s">
        <v>0</v>
      </c>
      <c r="H6" s="1" t="s">
        <v>51</v>
      </c>
      <c r="I6" s="1" t="s">
        <v>51</v>
      </c>
      <c r="J6" s="1" t="s">
        <v>51</v>
      </c>
    </row>
    <row r="7" spans="2:10" ht="12">
      <c r="B7" s="2" t="s">
        <v>37</v>
      </c>
      <c r="C7" s="4">
        <v>80</v>
      </c>
      <c r="D7" s="4">
        <v>40</v>
      </c>
      <c r="E7" s="4">
        <v>50</v>
      </c>
      <c r="F7" s="5">
        <f>SUMPRODUCT(C7:E7,$C$12:$E$12)</f>
        <v>8175</v>
      </c>
      <c r="G7" s="1" t="s">
        <v>29</v>
      </c>
      <c r="H7" s="5">
        <f>I7+J7</f>
        <v>8175</v>
      </c>
      <c r="I7" s="6">
        <v>8100</v>
      </c>
      <c r="J7" s="4">
        <v>75</v>
      </c>
    </row>
    <row r="8" spans="2:10" ht="12">
      <c r="B8" s="2" t="s">
        <v>38</v>
      </c>
      <c r="C8" s="4">
        <v>30</v>
      </c>
      <c r="D8" s="4">
        <v>20</v>
      </c>
      <c r="E8" s="4">
        <v>30</v>
      </c>
      <c r="F8" s="5">
        <f>SUMPRODUCT(C8:E8,$C$12:$E$12)</f>
        <v>4905</v>
      </c>
      <c r="G8" s="1" t="s">
        <v>29</v>
      </c>
      <c r="H8" s="5">
        <f>I8+J8</f>
        <v>4905</v>
      </c>
      <c r="I8" s="6">
        <v>4500</v>
      </c>
      <c r="J8" s="1">
        <f>J3-J7</f>
        <v>405</v>
      </c>
    </row>
    <row r="9" spans="2:9" ht="12">
      <c r="B9" s="2" t="s">
        <v>39</v>
      </c>
      <c r="C9" s="4">
        <v>80</v>
      </c>
      <c r="D9" s="4">
        <v>10</v>
      </c>
      <c r="E9" s="4">
        <v>50</v>
      </c>
      <c r="F9" s="5">
        <f>SUMPRODUCT(C9:E9,$C$12:$E$12)</f>
        <v>8175</v>
      </c>
      <c r="G9" s="1" t="s">
        <v>29</v>
      </c>
      <c r="H9" s="5">
        <f>I9</f>
        <v>9000</v>
      </c>
      <c r="I9" s="6">
        <v>9000</v>
      </c>
    </row>
    <row r="11" spans="3:8" ht="12.75" thickBot="1">
      <c r="C11" s="1" t="s">
        <v>32</v>
      </c>
      <c r="D11" s="1" t="s">
        <v>33</v>
      </c>
      <c r="E11" s="1" t="s">
        <v>34</v>
      </c>
      <c r="H11" s="1" t="s">
        <v>31</v>
      </c>
    </row>
    <row r="12" spans="2:8" ht="12.75" thickBot="1">
      <c r="B12" s="2" t="s">
        <v>30</v>
      </c>
      <c r="C12" s="7">
        <v>0</v>
      </c>
      <c r="D12" s="8">
        <v>0</v>
      </c>
      <c r="E12" s="9">
        <v>163.5</v>
      </c>
      <c r="H12" s="10">
        <f>SUMPRODUCT(C4:E4,C12:E12)</f>
        <v>49050</v>
      </c>
    </row>
    <row r="13" spans="4:5" ht="12">
      <c r="D13" s="11"/>
      <c r="E13" s="11"/>
    </row>
    <row r="14" spans="4:5" ht="12">
      <c r="D14" s="12"/>
      <c r="E14" s="11"/>
    </row>
    <row r="16" spans="2:7" ht="12">
      <c r="B16" s="1" t="s">
        <v>49</v>
      </c>
      <c r="C16" s="1" t="s">
        <v>50</v>
      </c>
      <c r="D16" s="1" t="s">
        <v>32</v>
      </c>
      <c r="E16" s="1" t="s">
        <v>33</v>
      </c>
      <c r="F16" s="1" t="s">
        <v>34</v>
      </c>
      <c r="G16" s="1" t="s">
        <v>31</v>
      </c>
    </row>
    <row r="17" spans="2:7" ht="12">
      <c r="B17" s="1"/>
      <c r="C17" s="1">
        <f>J8</f>
        <v>405</v>
      </c>
      <c r="D17" s="29">
        <f>C12</f>
        <v>0</v>
      </c>
      <c r="E17" s="29">
        <f>D12</f>
        <v>0</v>
      </c>
      <c r="F17" s="29">
        <f>E12</f>
        <v>163.5</v>
      </c>
      <c r="G17" s="28">
        <f>H12</f>
        <v>49050</v>
      </c>
    </row>
    <row r="18" spans="2:7" ht="12">
      <c r="B18" s="1">
        <v>0</v>
      </c>
      <c r="C18" s="1">
        <v>480</v>
      </c>
      <c r="D18" s="29">
        <v>0</v>
      </c>
      <c r="E18" s="29">
        <v>0</v>
      </c>
      <c r="F18" s="29">
        <v>162</v>
      </c>
      <c r="G18" s="31">
        <v>48600</v>
      </c>
    </row>
    <row r="19" spans="2:7" ht="12">
      <c r="B19" s="1">
        <v>60</v>
      </c>
      <c r="C19" s="1">
        <v>420</v>
      </c>
      <c r="D19" s="29">
        <v>0</v>
      </c>
      <c r="E19" s="29">
        <v>0</v>
      </c>
      <c r="F19" s="29">
        <v>163.20000000000076</v>
      </c>
      <c r="G19" s="31">
        <v>48960</v>
      </c>
    </row>
    <row r="20" spans="2:7" ht="12">
      <c r="B20" s="1">
        <v>120</v>
      </c>
      <c r="C20" s="1">
        <v>360</v>
      </c>
      <c r="D20" s="29">
        <v>3.9999999999531384</v>
      </c>
      <c r="E20" s="29">
        <v>0</v>
      </c>
      <c r="F20" s="29">
        <v>158.00000000007952</v>
      </c>
      <c r="G20" s="31">
        <v>48840</v>
      </c>
    </row>
    <row r="21" spans="2:7" ht="12">
      <c r="B21" s="1">
        <v>180</v>
      </c>
      <c r="C21" s="1">
        <v>300</v>
      </c>
      <c r="D21" s="29">
        <v>9.333333333406353</v>
      </c>
      <c r="E21" s="29">
        <v>0</v>
      </c>
      <c r="F21" s="29">
        <v>150.66666666665608</v>
      </c>
      <c r="G21" s="31">
        <v>48560</v>
      </c>
    </row>
    <row r="22" spans="2:7" ht="12">
      <c r="B22" s="1">
        <v>240</v>
      </c>
      <c r="C22" s="1">
        <v>240</v>
      </c>
      <c r="D22" s="29">
        <v>14.666666666661222</v>
      </c>
      <c r="E22" s="29">
        <v>0</v>
      </c>
      <c r="F22" s="29">
        <v>143.3333333333228</v>
      </c>
      <c r="G22" s="31">
        <v>48280</v>
      </c>
    </row>
    <row r="23" spans="2:7" ht="12">
      <c r="B23" s="1">
        <v>300</v>
      </c>
      <c r="C23" s="1">
        <v>180</v>
      </c>
      <c r="D23" s="29">
        <v>19.99999999994034</v>
      </c>
      <c r="E23" s="29">
        <v>0</v>
      </c>
      <c r="F23" s="29">
        <v>136.0000000000791</v>
      </c>
      <c r="G23" s="31">
        <v>48000</v>
      </c>
    </row>
    <row r="24" spans="2:7" ht="12">
      <c r="B24" s="1">
        <v>360</v>
      </c>
      <c r="C24" s="1">
        <v>120</v>
      </c>
      <c r="D24" s="29">
        <v>25.33333333338423</v>
      </c>
      <c r="E24" s="29">
        <v>0</v>
      </c>
      <c r="F24" s="29">
        <v>128.66666666656644</v>
      </c>
      <c r="G24" s="31">
        <v>47720</v>
      </c>
    </row>
    <row r="25" spans="2:7" ht="12">
      <c r="B25" s="1">
        <v>420</v>
      </c>
      <c r="C25" s="1">
        <v>60</v>
      </c>
      <c r="D25" s="29">
        <v>30.666666666608066</v>
      </c>
      <c r="E25" s="29">
        <v>0</v>
      </c>
      <c r="F25" s="29">
        <v>121.33333333339755</v>
      </c>
      <c r="G25" s="31">
        <v>47440</v>
      </c>
    </row>
    <row r="26" spans="2:7" ht="12">
      <c r="B26" s="1">
        <v>480</v>
      </c>
      <c r="C26" s="1">
        <v>0</v>
      </c>
      <c r="D26" s="29">
        <v>35.99999999999213</v>
      </c>
      <c r="E26" s="29">
        <v>0</v>
      </c>
      <c r="F26" s="29">
        <v>114.00000000002429</v>
      </c>
      <c r="G26" s="31">
        <v>47160</v>
      </c>
    </row>
  </sheetData>
  <printOptions gridLines="1" headings="1"/>
  <pageMargins left="0.75" right="0.75" top="1" bottom="1" header="0.5" footer="0.5"/>
  <pageSetup fitToHeight="1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2006-05-13T23:43:55Z</cp:lastPrinted>
  <dcterms:created xsi:type="dcterms:W3CDTF">2000-03-28T18:15:50Z</dcterms:created>
  <dcterms:modified xsi:type="dcterms:W3CDTF">2006-12-02T07:08:12Z</dcterms:modified>
  <cp:category/>
  <cp:version/>
  <cp:contentType/>
  <cp:contentStatus/>
</cp:coreProperties>
</file>